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B2A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12" customWidth="1" min="4" max="4"/>
    <col width="11" customWidth="1" min="5" max="5"/>
    <col width="12" customWidth="1" min="6" max="6"/>
    <col width="15" customWidth="1" min="7" max="7"/>
    <col width="24" customWidth="1" min="8" max="8"/>
    <col width="3" customWidth="1" min="9" max="9"/>
    <col width="38" customWidth="1" min="10" max="10"/>
    <col width="14" customWidth="1" min="11" max="11"/>
    <col width="12" customWidth="1" min="12" max="12"/>
    <col width="11" customWidth="1" min="13" max="13"/>
  </cols>
  <sheetData>
    <row r="1">
      <c r="A1" s="1" t="inlineStr">
        <is>
          <t>Vendedor</t>
        </is>
      </c>
      <c r="B1" s="1" t="inlineStr">
        <is>
          <t>Região</t>
        </is>
      </c>
      <c r="C1" s="1" t="inlineStr">
        <is>
          <t>Data</t>
        </is>
      </c>
      <c r="D1" s="1" t="inlineStr">
        <is>
          <t>Valor</t>
        </is>
      </c>
      <c r="E1" s="1" t="inlineStr">
        <is>
          <t>Status</t>
        </is>
      </c>
      <c r="F1" s="1" t="inlineStr">
        <is>
          <t>Comissão</t>
        </is>
      </c>
      <c r="G1" s="1" t="inlineStr">
        <is>
          <t>Primeiro nome</t>
        </is>
      </c>
      <c r="H1" s="1" t="inlineStr">
        <is>
          <t>Comissão (fórmula errada)</t>
        </is>
      </c>
      <c r="J1" s="1" t="inlineStr">
        <is>
          <t>Pergunta</t>
        </is>
      </c>
      <c r="K1" s="1" t="inlineStr">
        <is>
          <t>Resultado</t>
        </is>
      </c>
    </row>
    <row r="2">
      <c r="A2" t="inlineStr">
        <is>
          <t>Ana Souza</t>
        </is>
      </c>
      <c r="B2" t="inlineStr">
        <is>
          <t>Sul</t>
        </is>
      </c>
      <c r="C2" s="2" t="n">
        <v>46298</v>
      </c>
      <c r="D2" s="3" t="n">
        <v>5200</v>
      </c>
      <c r="E2" t="inlineStr">
        <is>
          <t>Pago</t>
        </is>
      </c>
      <c r="F2" s="3">
        <f>IF(D2&gt;=5000,D2*5%,IF(D2&gt;=2000,D2*3%,0))</f>
        <v/>
      </c>
      <c r="G2">
        <f>IFERROR(LEFT(A2,FIND(" ",A2)-1),A2)</f>
        <v/>
      </c>
      <c r="H2" s="3">
        <f>IF(D2&gt;=2000,D2*3%,IF(D2&gt;=5000,D2*5%,0))</f>
        <v/>
      </c>
      <c r="J2" t="inlineStr">
        <is>
          <t>Total pago na região Sul</t>
        </is>
      </c>
      <c r="K2" s="3">
        <f>SUMIFS(D2:D11,B2:B11,"Sul",E2:E11,"Pago")</f>
        <v/>
      </c>
    </row>
    <row r="3">
      <c r="A3" t="inlineStr">
        <is>
          <t>Bruno Lima</t>
        </is>
      </c>
      <c r="B3" t="inlineStr">
        <is>
          <t>Norte</t>
        </is>
      </c>
      <c r="C3" s="2" t="n">
        <v>46302</v>
      </c>
      <c r="D3" s="3" t="n">
        <v>1800</v>
      </c>
      <c r="E3" t="inlineStr">
        <is>
          <t>Pago</t>
        </is>
      </c>
      <c r="F3" s="3">
        <f>IF(D3&gt;=5000,D3*5%,IF(D3&gt;=2000,D3*3%,0))</f>
        <v/>
      </c>
      <c r="G3">
        <f>IFERROR(LEFT(A3,FIND(" ",A3)-1),A3)</f>
        <v/>
      </c>
      <c r="H3" s="3">
        <f>IF(D3&gt;=2000,D3*3%,IF(D3&gt;=5000,D3*5%,0))</f>
        <v/>
      </c>
      <c r="J3" t="inlineStr">
        <is>
          <t>Vendas em outubro/2026 (quantidade)</t>
        </is>
      </c>
      <c r="K3" s="4">
        <f>COUNTIFS(C2:C11,"&gt;="&amp;DATE(2026,10,1),C2:C11,"&lt;"&amp;DATE(2026,11,1))</f>
        <v/>
      </c>
    </row>
    <row r="4">
      <c r="A4" t="inlineStr">
        <is>
          <t>Carla Mendes</t>
        </is>
      </c>
      <c r="B4" t="inlineStr">
        <is>
          <t>Sul</t>
        </is>
      </c>
      <c r="C4" s="2" t="n">
        <v>46307</v>
      </c>
      <c r="D4" s="3" t="n">
        <v>2000</v>
      </c>
      <c r="E4" t="inlineStr">
        <is>
          <t>Pendente</t>
        </is>
      </c>
      <c r="F4" s="3">
        <f>IF(D4&gt;=5000,D4*5%,IF(D4&gt;=2000,D4*3%,0))</f>
        <v/>
      </c>
      <c r="G4">
        <f>IFERROR(LEFT(A4,FIND(" ",A4)-1),A4)</f>
        <v/>
      </c>
      <c r="H4" s="3">
        <f>IF(D4&gt;=2000,D4*3%,IF(D4&gt;=5000,D4*5%,0))</f>
        <v/>
      </c>
      <c r="J4" t="inlineStr">
        <is>
          <t>Valor vendido em outubro/2026</t>
        </is>
      </c>
      <c r="K4" s="3">
        <f>SUMIFS(D2:D11,C2:C11,"&gt;="&amp;DATE(2026,10,1),C2:C11,"&lt;"&amp;DATE(2026,11,1))</f>
        <v/>
      </c>
    </row>
    <row r="5">
      <c r="A5" t="inlineStr">
        <is>
          <t>Diego</t>
        </is>
      </c>
      <c r="B5" t="inlineStr">
        <is>
          <t>Sudeste</t>
        </is>
      </c>
      <c r="C5" s="2" t="n">
        <v>46310</v>
      </c>
      <c r="D5" s="3" t="n">
        <v>3400</v>
      </c>
      <c r="E5" t="inlineStr">
        <is>
          <t>Pago</t>
        </is>
      </c>
      <c r="F5" s="3">
        <f>IF(D5&gt;=5000,D5*5%,IF(D5&gt;=2000,D5*3%,0))</f>
        <v/>
      </c>
      <c r="G5">
        <f>IFERROR(LEFT(A5,FIND(" ",A5)-1),A5)</f>
        <v/>
      </c>
      <c r="H5" s="3">
        <f>IF(D5&gt;=2000,D5*3%,IF(D5&gt;=5000,D5*5%,0))</f>
        <v/>
      </c>
      <c r="J5" t="inlineStr">
        <is>
          <t>Total de comissões</t>
        </is>
      </c>
      <c r="K5" s="3">
        <f>SUM(F2:F11)</f>
        <v/>
      </c>
    </row>
    <row r="6">
      <c r="A6" t="inlineStr">
        <is>
          <t>Elisa Rocha</t>
        </is>
      </c>
      <c r="B6" t="inlineStr">
        <is>
          <t>Sul</t>
        </is>
      </c>
      <c r="C6" s="2" t="n">
        <v>46315</v>
      </c>
      <c r="D6" s="3" t="n">
        <v>1500</v>
      </c>
      <c r="E6" t="inlineStr">
        <is>
          <t>Pago</t>
        </is>
      </c>
      <c r="F6" s="3">
        <f>IF(D6&gt;=5000,D6*5%,IF(D6&gt;=2000,D6*3%,0))</f>
        <v/>
      </c>
      <c r="G6">
        <f>IFERROR(LEFT(A6,FIND(" ",A6)-1),A6)</f>
        <v/>
      </c>
      <c r="H6" s="3">
        <f>IF(D6&gt;=2000,D6*3%,IF(D6&gt;=5000,D6*5%,0))</f>
        <v/>
      </c>
      <c r="J6" t="inlineStr">
        <is>
          <t>Total de comissões (fórmula errada)</t>
        </is>
      </c>
      <c r="K6" s="3">
        <f>SUM(H2:H11)</f>
        <v/>
      </c>
    </row>
    <row r="7">
      <c r="A7" t="inlineStr">
        <is>
          <t>Fábio Nunes</t>
        </is>
      </c>
      <c r="B7" t="inlineStr">
        <is>
          <t>Norte</t>
        </is>
      </c>
      <c r="C7" s="2" t="n">
        <v>46323</v>
      </c>
      <c r="D7" s="3" t="n">
        <v>4999</v>
      </c>
      <c r="E7" t="inlineStr">
        <is>
          <t>Pago</t>
        </is>
      </c>
      <c r="F7" s="3">
        <f>IF(D7&gt;=5000,D7*5%,IF(D7&gt;=2000,D7*3%,0))</f>
        <v/>
      </c>
      <c r="G7">
        <f>IFERROR(LEFT(A7,FIND(" ",A7)-1),A7)</f>
        <v/>
      </c>
      <c r="H7" s="3">
        <f>IF(D7&gt;=2000,D7*3%,IF(D7&gt;=5000,D7*5%,0))</f>
        <v/>
      </c>
    </row>
    <row r="8">
      <c r="A8" t="inlineStr">
        <is>
          <t>Ana Souza</t>
        </is>
      </c>
      <c r="B8" t="inlineStr">
        <is>
          <t>Sudeste</t>
        </is>
      </c>
      <c r="C8" s="2" t="n">
        <v>46328</v>
      </c>
      <c r="D8" s="3" t="n">
        <v>7300</v>
      </c>
      <c r="E8" t="inlineStr">
        <is>
          <t>Pendente</t>
        </is>
      </c>
      <c r="F8" s="3">
        <f>IF(D8&gt;=5000,D8*5%,IF(D8&gt;=2000,D8*3%,0))</f>
        <v/>
      </c>
      <c r="G8">
        <f>IFERROR(LEFT(A8,FIND(" ",A8)-1),A8)</f>
        <v/>
      </c>
      <c r="H8" s="3">
        <f>IF(D8&gt;=2000,D8*3%,IF(D8&gt;=5000,D8*5%,0))</f>
        <v/>
      </c>
    </row>
    <row r="9">
      <c r="A9" t="inlineStr">
        <is>
          <t>Bruno Lima</t>
        </is>
      </c>
      <c r="B9" t="inlineStr">
        <is>
          <t>Sul</t>
        </is>
      </c>
      <c r="C9" s="2" t="n">
        <v>46330</v>
      </c>
      <c r="D9" s="3" t="n">
        <v>2600</v>
      </c>
      <c r="E9" t="inlineStr">
        <is>
          <t>Pago</t>
        </is>
      </c>
      <c r="F9" s="3">
        <f>IF(D9&gt;=5000,D9*5%,IF(D9&gt;=2000,D9*3%,0))</f>
        <v/>
      </c>
      <c r="G9">
        <f>IFERROR(LEFT(A9,FIND(" ",A9)-1),A9)</f>
        <v/>
      </c>
      <c r="H9" s="3">
        <f>IF(D9&gt;=2000,D9*3%,IF(D9&gt;=5000,D9*5%,0))</f>
        <v/>
      </c>
      <c r="J9" s="5" t="inlineStr">
        <is>
          <t>Teste da comissão (valores de limite)</t>
        </is>
      </c>
    </row>
    <row r="10">
      <c r="A10" s="5" t="inlineStr">
        <is>
          <t>Carla Mendes</t>
        </is>
      </c>
      <c r="B10" s="5" t="inlineStr">
        <is>
          <t>Norte</t>
        </is>
      </c>
      <c r="C10" s="6" t="n">
        <v>46294</v>
      </c>
      <c r="D10" s="7" t="n">
        <v>900</v>
      </c>
      <c r="E10" s="5" t="inlineStr">
        <is>
          <t>Pago</t>
        </is>
      </c>
      <c r="F10" s="7">
        <f>IF(D10&gt;=5000,D10*5%,IF(D10&gt;=2000,D10*3%,0))</f>
        <v/>
      </c>
      <c r="G10" s="5">
        <f>IFERROR(LEFT(A10,FIND(" ",A10)-1),A10)</f>
        <v/>
      </c>
      <c r="H10" s="7">
        <f>IF(D10&gt;=2000,D10*3%,IF(D10&gt;=5000,D10*5%,0))</f>
        <v/>
      </c>
      <c r="J10" s="5" t="inlineStr">
        <is>
          <t>Valor</t>
        </is>
      </c>
      <c r="K10" s="5" t="inlineStr">
        <is>
          <t>Esperado</t>
        </is>
      </c>
      <c r="L10" s="5" t="inlineStr">
        <is>
          <t>Fórmula</t>
        </is>
      </c>
      <c r="M10" s="5" t="inlineStr">
        <is>
          <t>Confere?</t>
        </is>
      </c>
    </row>
    <row r="11">
      <c r="A11" t="inlineStr">
        <is>
          <t>Diego</t>
        </is>
      </c>
      <c r="B11" t="inlineStr">
        <is>
          <t>Sul</t>
        </is>
      </c>
      <c r="C11" s="2" t="n">
        <v>46326</v>
      </c>
      <c r="D11" s="3" t="n">
        <v>5000</v>
      </c>
      <c r="E11" t="inlineStr">
        <is>
          <t>Pago</t>
        </is>
      </c>
      <c r="F11" s="3">
        <f>IF(D11&gt;=5000,D11*5%,IF(D11&gt;=2000,D11*3%,0))</f>
        <v/>
      </c>
      <c r="G11">
        <f>IFERROR(LEFT(A11,FIND(" ",A11)-1),A11)</f>
        <v/>
      </c>
      <c r="H11" s="3">
        <f>IF(D11&gt;=2000,D11*3%,IF(D11&gt;=5000,D11*5%,0))</f>
        <v/>
      </c>
      <c r="J11" t="n">
        <v>1999.99</v>
      </c>
      <c r="K11" t="n">
        <v>0</v>
      </c>
      <c r="L11">
        <f>IF(J11&gt;=5000,J11*5%,IF(J11&gt;=2000,J11*3%,0))</f>
        <v/>
      </c>
      <c r="M11">
        <f>IF(ROUND(L11-K11,4)=0,"OK","ERRO")</f>
        <v/>
      </c>
    </row>
    <row r="12">
      <c r="J12" t="n">
        <v>2000</v>
      </c>
      <c r="K12" t="n">
        <v>60</v>
      </c>
      <c r="L12">
        <f>IF(J12&gt;=5000,J12*5%,IF(J12&gt;=2000,J12*3%,0))</f>
        <v/>
      </c>
      <c r="M12">
        <f>IF(ROUND(L12-K12,4)=0,"OK","ERRO")</f>
        <v/>
      </c>
    </row>
    <row r="13">
      <c r="J13" t="n">
        <v>4999.99</v>
      </c>
      <c r="K13" t="n">
        <v>149.9997</v>
      </c>
      <c r="L13">
        <f>IF(J13&gt;=5000,J13*5%,IF(J13&gt;=2000,J13*3%,0))</f>
        <v/>
      </c>
      <c r="M13">
        <f>IF(ROUND(L13-K13,4)=0,"OK","ERRO")</f>
        <v/>
      </c>
    </row>
    <row r="14">
      <c r="J14" t="n">
        <v>5000</v>
      </c>
      <c r="K14" t="n">
        <v>250</v>
      </c>
      <c r="L14">
        <f>IF(J14&gt;=5000,J14*5%,IF(J14&gt;=2000,J14*3%,0))</f>
        <v/>
      </c>
      <c r="M14">
        <f>IF(ROUND(L14-K14,4)=0,"OK","ERRO")</f>
        <v/>
      </c>
    </row>
    <row r="15">
      <c r="J15" t="n">
        <v>7300</v>
      </c>
      <c r="K15" t="n">
        <v>365</v>
      </c>
      <c r="L15">
        <f>IF(J15&gt;=5000,J15*5%,IF(J15&gt;=2000,J15*3%,0))</f>
        <v/>
      </c>
      <c r="M15">
        <f>IF(ROUND(L15-K15,4)=0,"OK","ERRO")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2026-11-03T12:27:22Z</dcterms:created>
  <dcterms:modified xmlns:dcterms="http://purl.org/dc/terms/" xmlns:xsi="http://www.w3.org/2001/XMLSchema-instance" xsi:type="dcterms:W3CDTF">2026-11-03T12:27:22Z</dcterms:modified>
</cp:coreProperties>
</file>